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жилцентр" sheetId="2" r:id="rId1"/>
  </sheets>
  <calcPr calcId="145621" refMode="R1C1"/>
</workbook>
</file>

<file path=xl/calcChain.xml><?xml version="1.0" encoding="utf-8"?>
<calcChain xmlns="http://schemas.openxmlformats.org/spreadsheetml/2006/main">
  <c r="D17" i="2" l="1"/>
  <c r="D8" i="2"/>
  <c r="C8" i="2" s="1"/>
  <c r="D7" i="2"/>
  <c r="D26" i="2"/>
  <c r="D13" i="2"/>
  <c r="D25" i="2" l="1"/>
  <c r="D27" i="2" s="1"/>
</calcChain>
</file>

<file path=xl/sharedStrings.xml><?xml version="1.0" encoding="utf-8"?>
<sst xmlns="http://schemas.openxmlformats.org/spreadsheetml/2006/main" count="46" uniqueCount="32">
  <si>
    <t>ОТЧЕТ о выполненных работах</t>
  </si>
  <si>
    <t>по текущему ремонту и содержанию общедомового имущества</t>
  </si>
  <si>
    <t>Наименование работ</t>
  </si>
  <si>
    <t>Ед. изм.</t>
  </si>
  <si>
    <t>Объем</t>
  </si>
  <si>
    <t>Стоимость с НДС, руб</t>
  </si>
  <si>
    <t>Аварийно-диспетчерское обслуживание</t>
  </si>
  <si>
    <t>кв.м.</t>
  </si>
  <si>
    <t>куб.м</t>
  </si>
  <si>
    <t>шт</t>
  </si>
  <si>
    <t xml:space="preserve">Затраты по сбору, обработке платежей населения и учета расчетов с населением, в т.ч.: интегрированная обработка платежей населения, учет расчетов с населением, проведение начислений по лицевым счетам, учет льгот, проведение перерасчета по лицевым счетам за некачественное предоставление ЖКУ, проведение перерасчета за ЖКУ на основании писем о временном отсутствии проживающих по месту регистрации,  учет сальдо расчетов  по лицевым счетам;  ежемесячный расчет платы за ЖКУ  и выпуск единого  платежного документа; перерасчет платежей за прошлый период в случае недопоставки ЖКУ  или снижения их качества ; перерасчет платежей за прошлые месяцы в связи с изменением льгот, количества проживающих; расчет пени за несвоевременную оплату населением потребленных ЖКУ; прием платежей от населения за жилье, коммунальные и другие услуги </t>
  </si>
  <si>
    <t>Оформление карточек паспортного учета</t>
  </si>
  <si>
    <t>Подметание мусора, уборка несанкционированных свалок,уборка снега в зимний период с посыпкой территории пескосмесью</t>
  </si>
  <si>
    <t>Проведение дератизационных мероприятий в ж/фонде</t>
  </si>
  <si>
    <t>Ремонт  поэтажных эл. щитовых</t>
  </si>
  <si>
    <t xml:space="preserve">Тех.обслуживание коллективных (общедомовых) приборов учета потребления  тепловой энергии на системах отопления </t>
  </si>
  <si>
    <t>Уборка лестничных клеток</t>
  </si>
  <si>
    <t>п.м.</t>
  </si>
  <si>
    <t>Прочистка общедомовой канализации</t>
  </si>
  <si>
    <t>Ревизия вводного эл. щита</t>
  </si>
  <si>
    <t xml:space="preserve">Тех.обслуживание коллективных (общедомовых) приборов учета потребления  холодного   водоснабжения   </t>
  </si>
  <si>
    <t>Регулировка и наладка систем ЦО (после ремонтных работ)</t>
  </si>
  <si>
    <t>Ремонт  забора</t>
  </si>
  <si>
    <t>Устранение неисправностей  и протечек рубероидных (мягких) кровель</t>
  </si>
  <si>
    <t>факт</t>
  </si>
  <si>
    <t>план</t>
  </si>
  <si>
    <t>Вывоз (транспортировка) ТБО и КГМ, размещение (захоронение) их на полигоне специализированной организации</t>
  </si>
  <si>
    <t>Техническое обслуживание и освидетельствование лифтов</t>
  </si>
  <si>
    <t>Замены эл. лампочек/патронов/выключателей</t>
  </si>
  <si>
    <t>экон</t>
  </si>
  <si>
    <t>Сойфера, 1 за период с 01.12.2015 по 31.12.2015</t>
  </si>
  <si>
    <t>Смена канализационных труб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</si>
</sst>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[$-419]mmmm\ yyyy;@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1"/>
    </font>
    <font>
      <b/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4" fontId="0" fillId="2" borderId="1" xfId="0" applyNumberFormat="1" applyFill="1" applyBorder="1"/>
    <xf numFmtId="0" fontId="0" fillId="2" borderId="1" xfId="0" applyNumberFormat="1" applyFill="1" applyBorder="1" applyAlignment="1">
      <alignment horizontal="center" vertical="center" wrapText="1"/>
    </xf>
    <xf numFmtId="0" fontId="0" fillId="2" borderId="4" xfId="0" applyFill="1" applyBorder="1"/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D27"/>
  <sheetViews>
    <sheetView tabSelected="1" zoomScale="85" zoomScaleNormal="85" workbookViewId="0">
      <selection activeCell="A37" sqref="A37"/>
    </sheetView>
  </sheetViews>
  <sheetFormatPr defaultRowHeight="15" x14ac:dyDescent="0.25"/>
  <cols>
    <col min="1" max="1" width="72" customWidth="1"/>
    <col min="2" max="2" width="10.42578125" bestFit="1" customWidth="1"/>
    <col min="3" max="3" width="9.7109375" bestFit="1" customWidth="1"/>
    <col min="4" max="4" width="12.5703125" customWidth="1"/>
  </cols>
  <sheetData>
    <row r="1" spans="1:4" x14ac:dyDescent="0.25">
      <c r="A1" s="18" t="s">
        <v>0</v>
      </c>
      <c r="B1" s="18"/>
      <c r="C1" s="18"/>
      <c r="D1" s="18"/>
    </row>
    <row r="2" spans="1:4" x14ac:dyDescent="0.25">
      <c r="A2" s="18" t="s">
        <v>1</v>
      </c>
      <c r="B2" s="18"/>
      <c r="C2" s="18"/>
      <c r="D2" s="18"/>
    </row>
    <row r="3" spans="1:4" x14ac:dyDescent="0.25">
      <c r="A3" s="19" t="s">
        <v>30</v>
      </c>
      <c r="B3" s="19"/>
      <c r="C3" s="19"/>
      <c r="D3" s="19"/>
    </row>
    <row r="4" spans="1:4" x14ac:dyDescent="0.25">
      <c r="A4" s="1"/>
      <c r="B4" s="1"/>
      <c r="C4" s="1"/>
      <c r="D4" s="1"/>
    </row>
    <row r="5" spans="1:4" ht="22.5" x14ac:dyDescent="0.25">
      <c r="A5" s="2" t="s">
        <v>2</v>
      </c>
      <c r="B5" s="2" t="s">
        <v>3</v>
      </c>
      <c r="C5" s="2" t="s">
        <v>4</v>
      </c>
      <c r="D5" s="3" t="s">
        <v>5</v>
      </c>
    </row>
    <row r="6" spans="1:4" x14ac:dyDescent="0.25">
      <c r="A6" s="13">
        <v>42705</v>
      </c>
      <c r="B6" s="10"/>
      <c r="C6" s="10"/>
      <c r="D6" s="12"/>
    </row>
    <row r="7" spans="1:4" x14ac:dyDescent="0.25">
      <c r="A7" s="4" t="s">
        <v>6</v>
      </c>
      <c r="B7" s="5" t="s">
        <v>7</v>
      </c>
      <c r="C7" s="6">
        <v>12250.7</v>
      </c>
      <c r="D7" s="7">
        <f>C7*0.96</f>
        <v>11760.672</v>
      </c>
    </row>
    <row r="8" spans="1:4" ht="30" x14ac:dyDescent="0.25">
      <c r="A8" s="11" t="s">
        <v>26</v>
      </c>
      <c r="B8" s="5" t="s">
        <v>8</v>
      </c>
      <c r="C8" s="8">
        <f>D8/280</f>
        <v>66</v>
      </c>
      <c r="D8" s="7">
        <f>4.4*15*280</f>
        <v>18480</v>
      </c>
    </row>
    <row r="9" spans="1:4" x14ac:dyDescent="0.25">
      <c r="A9" s="11" t="s">
        <v>28</v>
      </c>
      <c r="B9" s="5" t="s">
        <v>9</v>
      </c>
      <c r="C9" s="8">
        <v>4</v>
      </c>
      <c r="D9" s="7">
        <v>1410.2</v>
      </c>
    </row>
    <row r="10" spans="1:4" ht="195" x14ac:dyDescent="0.25">
      <c r="A10" s="4" t="s">
        <v>10</v>
      </c>
      <c r="B10" s="5" t="s">
        <v>7</v>
      </c>
      <c r="C10" s="6">
        <v>12250.7</v>
      </c>
      <c r="D10" s="7">
        <v>24211.74</v>
      </c>
    </row>
    <row r="11" spans="1:4" x14ac:dyDescent="0.25">
      <c r="A11" s="4" t="s">
        <v>11</v>
      </c>
      <c r="B11" s="5" t="s">
        <v>9</v>
      </c>
      <c r="C11" s="8">
        <v>230</v>
      </c>
      <c r="D11" s="7">
        <v>4792.26</v>
      </c>
    </row>
    <row r="12" spans="1:4" ht="30" x14ac:dyDescent="0.25">
      <c r="A12" s="4" t="s">
        <v>12</v>
      </c>
      <c r="B12" s="5" t="s">
        <v>7</v>
      </c>
      <c r="C12" s="6">
        <v>6000</v>
      </c>
      <c r="D12" s="7">
        <v>19952.93</v>
      </c>
    </row>
    <row r="13" spans="1:4" x14ac:dyDescent="0.25">
      <c r="A13" s="4" t="s">
        <v>13</v>
      </c>
      <c r="B13" s="5" t="s">
        <v>7</v>
      </c>
      <c r="C13" s="6">
        <v>12250.7</v>
      </c>
      <c r="D13" s="7">
        <f>C13*0.08</f>
        <v>980.05600000000004</v>
      </c>
    </row>
    <row r="14" spans="1:4" x14ac:dyDescent="0.25">
      <c r="A14" s="4" t="s">
        <v>18</v>
      </c>
      <c r="B14" s="5" t="s">
        <v>17</v>
      </c>
      <c r="C14" s="8">
        <v>44</v>
      </c>
      <c r="D14" s="7">
        <v>29852.39</v>
      </c>
    </row>
    <row r="15" spans="1:4" x14ac:dyDescent="0.25">
      <c r="A15" s="4" t="s">
        <v>19</v>
      </c>
      <c r="B15" s="5" t="s">
        <v>9</v>
      </c>
      <c r="C15" s="8">
        <v>1</v>
      </c>
      <c r="D15" s="7">
        <v>2652.36</v>
      </c>
    </row>
    <row r="16" spans="1:4" x14ac:dyDescent="0.25">
      <c r="A16" s="4" t="s">
        <v>21</v>
      </c>
      <c r="B16" s="5" t="s">
        <v>7</v>
      </c>
      <c r="C16" s="8">
        <v>18</v>
      </c>
      <c r="D16" s="7">
        <v>12589.69</v>
      </c>
    </row>
    <row r="17" spans="1:4" x14ac:dyDescent="0.25">
      <c r="A17" s="4" t="s">
        <v>22</v>
      </c>
      <c r="B17" s="5" t="s">
        <v>17</v>
      </c>
      <c r="C17" s="8">
        <v>5</v>
      </c>
      <c r="D17" s="9">
        <f>1083.72*5</f>
        <v>5418.6</v>
      </c>
    </row>
    <row r="18" spans="1:4" x14ac:dyDescent="0.25">
      <c r="A18" s="4" t="s">
        <v>14</v>
      </c>
      <c r="B18" s="5" t="s">
        <v>9</v>
      </c>
      <c r="C18" s="8">
        <v>16</v>
      </c>
      <c r="D18" s="7">
        <v>5925.22</v>
      </c>
    </row>
    <row r="19" spans="1:4" x14ac:dyDescent="0.25">
      <c r="A19" s="11" t="s">
        <v>31</v>
      </c>
      <c r="B19" s="16" t="s">
        <v>17</v>
      </c>
      <c r="C19" s="8">
        <v>33</v>
      </c>
      <c r="D19" s="9">
        <v>18952.98</v>
      </c>
    </row>
    <row r="20" spans="1:4" ht="30" x14ac:dyDescent="0.25">
      <c r="A20" s="4" t="s">
        <v>20</v>
      </c>
      <c r="B20" s="5" t="s">
        <v>9</v>
      </c>
      <c r="C20" s="8">
        <v>1</v>
      </c>
      <c r="D20" s="7">
        <v>2255.7399999999998</v>
      </c>
    </row>
    <row r="21" spans="1:4" ht="30" x14ac:dyDescent="0.25">
      <c r="A21" s="4" t="s">
        <v>15</v>
      </c>
      <c r="B21" s="5" t="s">
        <v>9</v>
      </c>
      <c r="C21" s="8">
        <v>1</v>
      </c>
      <c r="D21" s="7">
        <v>2255.7399999999998</v>
      </c>
    </row>
    <row r="22" spans="1:4" x14ac:dyDescent="0.25">
      <c r="A22" s="11" t="s">
        <v>27</v>
      </c>
      <c r="B22" s="5" t="s">
        <v>9</v>
      </c>
      <c r="C22" s="8">
        <v>4</v>
      </c>
      <c r="D22" s="7">
        <v>20000</v>
      </c>
    </row>
    <row r="23" spans="1:4" x14ac:dyDescent="0.25">
      <c r="A23" s="4" t="s">
        <v>16</v>
      </c>
      <c r="B23" s="5" t="s">
        <v>7</v>
      </c>
      <c r="C23" s="8">
        <v>600</v>
      </c>
      <c r="D23" s="7">
        <v>11290.36</v>
      </c>
    </row>
    <row r="24" spans="1:4" x14ac:dyDescent="0.25">
      <c r="A24" s="4" t="s">
        <v>23</v>
      </c>
      <c r="B24" s="5" t="s">
        <v>7</v>
      </c>
      <c r="C24" s="8">
        <v>12</v>
      </c>
      <c r="D24" s="7">
        <v>3916.68</v>
      </c>
    </row>
    <row r="25" spans="1:4" x14ac:dyDescent="0.25">
      <c r="A25" s="14"/>
      <c r="B25" s="17"/>
      <c r="C25" s="14" t="s">
        <v>24</v>
      </c>
      <c r="D25" s="15">
        <f>SUM(D7:D24)</f>
        <v>196697.61799999996</v>
      </c>
    </row>
    <row r="26" spans="1:4" x14ac:dyDescent="0.25">
      <c r="C26" s="14" t="s">
        <v>25</v>
      </c>
      <c r="D26" s="14">
        <f>C7*17</f>
        <v>208261.90000000002</v>
      </c>
    </row>
    <row r="27" spans="1:4" x14ac:dyDescent="0.25">
      <c r="C27" s="14" t="s">
        <v>29</v>
      </c>
      <c r="D27" s="15">
        <f>D26-D25</f>
        <v>11564.282000000065</v>
      </c>
    </row>
  </sheetData>
  <mergeCells count="3">
    <mergeCell ref="A1:D1"/>
    <mergeCell ref="A2:D2"/>
    <mergeCell ref="A3:D3"/>
  </mergeCells>
  <pageMargins left="0.7" right="0.7" top="0.75" bottom="0.75" header="0.3" footer="0.3"/>
  <pageSetup paperSize="9" scale="8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жилцентр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2016-06-09T13:03:39Z</dcterms:modified>
</cp:coreProperties>
</file>